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Spring 2025\"/>
    </mc:Choice>
  </mc:AlternateContent>
  <xr:revisionPtr revIDLastSave="0" documentId="13_ncr:1_{354E6FB7-7174-4E7F-BB52-4E97C6DA16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 2025 DNP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<sst xmlns="http://schemas.openxmlformats.org/spreadsheetml/2006/main" count="59" uniqueCount="33">
  <si>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</si>
  <si>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</si>
  <si>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</si>
  <si>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</si>
  <si>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</si>
  <si>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</si>
  <si>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</si>
  <si>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</si>
  <si>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</si>
  <si>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</si>
  <si>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</si>
  <si>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</si>
  <si>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</si>
  <si>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</si>
  <si>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</si>
  <si>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</si>
  <si>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</si>
  <si>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</si>
  <si>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</si>
  <si>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</si>
  <si>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</si>
  <si>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</si>
  <si>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</si>
  <si>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</si>
  <si>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</si>
  <si>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</si>
  <si>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Nursing Practice</t>
  </si>
  <si>
    <t>Tuition and Fees for Non-Resident Nursing Practice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</si>
  <si>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</si>
  <si>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</si>
  <si>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</si>
  <si>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</si>
  <si>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Nursing Practice Tuition and Fee Billing Rates: Spring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</si>
</sst>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95250</xdr:rowOff>
    </xdr:from>
    <xdr:to>
      <xdr:col>0</xdr:col>
      <xdr:colOff>1057164</xdr:colOff>
      <xdr:row>3</xdr:row>
      <xdr:rowOff>57068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94BE46-18FC-3001-2F83-ABD778F01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95250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autoFilter ref="A23:M3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R5" sqref="R5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21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21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21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21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1047</v>
      </c>
      <c r="C8" s="18">
        <f t="shared" ref="C8" si="0">SUM(B8*2)</f>
        <v>2094</v>
      </c>
      <c r="D8" s="18">
        <f t="shared" ref="D8" si="1">SUM(B8*3)</f>
        <v>3141</v>
      </c>
      <c r="E8" s="18">
        <f t="shared" ref="E8" si="2">SUM(B8*4)</f>
        <v>4188</v>
      </c>
      <c r="F8" s="18">
        <f t="shared" ref="F8" si="3">SUM(B8*5)</f>
        <v>5235</v>
      </c>
      <c r="G8" s="18">
        <f t="shared" ref="G8" si="4">SUM(B8*6)</f>
        <v>6282</v>
      </c>
      <c r="H8" s="18">
        <f t="shared" ref="H8" si="5">SUM(B8*7)</f>
        <v>7329</v>
      </c>
      <c r="I8" s="18">
        <f t="shared" ref="I8" si="6">SUM(B8*8)</f>
        <v>8376</v>
      </c>
      <c r="J8" s="18">
        <f t="shared" ref="J8" si="7">SUM(B8*9)</f>
        <v>9423</v>
      </c>
      <c r="K8" s="18">
        <f t="shared" ref="K8" si="8">SUM(B8*10)</f>
        <v>10470</v>
      </c>
      <c r="L8" s="18">
        <f t="shared" ref="L8" si="9">SUM(B8*11)</f>
        <v>11517</v>
      </c>
      <c r="M8" s="19">
        <v>12560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26.04</v>
      </c>
      <c r="C9" s="16">
        <f t="shared" ref="C9:C17" si="10">SUM(B9*2)</f>
        <v>52.08</v>
      </c>
      <c r="D9" s="16">
        <f t="shared" ref="D9:D17" si="11">SUM(B9*3)</f>
        <v>78.12</v>
      </c>
      <c r="E9" s="16">
        <f t="shared" ref="E9:E17" si="12">SUM(B9*4)</f>
        <v>104.16</v>
      </c>
      <c r="F9" s="16">
        <f t="shared" ref="F9:F17" si="13">SUM(B9*5)</f>
        <v>130.19999999999999</v>
      </c>
      <c r="G9" s="16">
        <f t="shared" ref="G9:G17" si="14">SUM(B9*6)</f>
        <v>156.24</v>
      </c>
      <c r="H9" s="16">
        <f t="shared" ref="H9:H17" si="15">SUM(B9*7)</f>
        <v>182.28</v>
      </c>
      <c r="I9" s="16">
        <f t="shared" ref="I9:I17" si="16">SUM(B9*8)</f>
        <v>208.32</v>
      </c>
      <c r="J9" s="16">
        <v>312.5</v>
      </c>
      <c r="K9" s="16">
        <v>312.5</v>
      </c>
      <c r="L9" s="16">
        <v>312.5</v>
      </c>
      <c r="M9" s="16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11.21</v>
      </c>
      <c r="C11" s="16">
        <f t="shared" si="10"/>
        <v>22.42</v>
      </c>
      <c r="D11" s="16">
        <f t="shared" si="11"/>
        <v>33.630000000000003</v>
      </c>
      <c r="E11" s="16">
        <f t="shared" si="12"/>
        <v>44.84</v>
      </c>
      <c r="F11" s="16">
        <f t="shared" si="13"/>
        <v>56.050000000000004</v>
      </c>
      <c r="G11" s="16">
        <f t="shared" si="14"/>
        <v>67.260000000000005</v>
      </c>
      <c r="H11" s="16">
        <f t="shared" si="15"/>
        <v>78.47</v>
      </c>
      <c r="I11" s="16">
        <f t="shared" si="16"/>
        <v>89.68</v>
      </c>
      <c r="J11" s="16">
        <v>134.5</v>
      </c>
      <c r="K11" s="16">
        <v>134.5</v>
      </c>
      <c r="L11" s="16">
        <v>134.5</v>
      </c>
      <c r="M11" s="16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18.68</v>
      </c>
      <c r="C14" s="16">
        <f t="shared" si="10"/>
        <v>37.36</v>
      </c>
      <c r="D14" s="16">
        <f t="shared" si="11"/>
        <v>56.04</v>
      </c>
      <c r="E14" s="16">
        <f t="shared" si="12"/>
        <v>74.72</v>
      </c>
      <c r="F14" s="16">
        <f t="shared" si="13"/>
        <v>93.4</v>
      </c>
      <c r="G14" s="16">
        <f t="shared" si="14"/>
        <v>112.08</v>
      </c>
      <c r="H14" s="16">
        <f t="shared" si="15"/>
        <v>130.76</v>
      </c>
      <c r="I14" s="16">
        <f t="shared" si="16"/>
        <v>149.44</v>
      </c>
      <c r="J14" s="16">
        <v>224.1</v>
      </c>
      <c r="K14" s="16">
        <v>224.1</v>
      </c>
      <c r="L14" s="16">
        <v>224.1</v>
      </c>
      <c r="M14" s="16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36.58</v>
      </c>
      <c r="C17" s="16">
        <f t="shared" si="10"/>
        <v>73.16</v>
      </c>
      <c r="D17" s="16">
        <f t="shared" si="11"/>
        <v>109.74</v>
      </c>
      <c r="E17" s="16">
        <f t="shared" si="12"/>
        <v>146.32</v>
      </c>
      <c r="F17" s="16">
        <f t="shared" si="13"/>
        <v>182.89999999999998</v>
      </c>
      <c r="G17" s="16">
        <f t="shared" si="14"/>
        <v>219.48</v>
      </c>
      <c r="H17" s="16">
        <f t="shared" si="15"/>
        <v>256.06</v>
      </c>
      <c r="I17" s="16">
        <f t="shared" si="16"/>
        <v>292.64</v>
      </c>
      <c r="J17" s="16">
        <v>438.92</v>
      </c>
      <c r="K17" s="16">
        <v>438.92</v>
      </c>
      <c r="L17" s="16">
        <v>438.92</v>
      </c>
      <c r="M17" s="16">
        <v>438.92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20.61</v>
      </c>
      <c r="C19" s="16">
        <f>SUM(B19*2)</f>
        <v>41.22</v>
      </c>
      <c r="D19" s="16">
        <f>SUM(B19*3)</f>
        <v>61.83</v>
      </c>
      <c r="E19" s="16">
        <f>SUM(B19*4)</f>
        <v>82.44</v>
      </c>
      <c r="F19" s="16">
        <f>SUM(B19*5)</f>
        <v>103.05</v>
      </c>
      <c r="G19" s="16">
        <f>SUM(B19*6)</f>
        <v>123.66</v>
      </c>
      <c r="H19" s="16">
        <f>SUM(B19*7)</f>
        <v>144.26999999999998</v>
      </c>
      <c r="I19" s="16">
        <f>SUM(B19*8)</f>
        <v>164.88</v>
      </c>
      <c r="J19" s="16">
        <v>247.32</v>
      </c>
      <c r="K19" s="16">
        <v>247.32</v>
      </c>
      <c r="L19" s="16">
        <v>247.32</v>
      </c>
      <c r="M19" s="16">
        <v>247.32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1263.6599999999999</v>
      </c>
      <c r="C20" s="12">
        <f t="shared" si="18"/>
        <v>2437.3199999999997</v>
      </c>
      <c r="D20" s="12">
        <f t="shared" si="18"/>
        <v>3610.9799999999996</v>
      </c>
      <c r="E20" s="12">
        <f t="shared" si="18"/>
        <v>4784.6399999999994</v>
      </c>
      <c r="F20" s="12">
        <f t="shared" si="18"/>
        <v>5958.2999999999993</v>
      </c>
      <c r="G20" s="12">
        <f t="shared" si="18"/>
        <v>7131.9599999999991</v>
      </c>
      <c r="H20" s="12">
        <f t="shared" si="18"/>
        <v>8305.6200000000008</v>
      </c>
      <c r="I20" s="12">
        <f t="shared" si="18"/>
        <v>9479.2799999999988</v>
      </c>
      <c r="J20" s="12">
        <f t="shared" si="18"/>
        <v>11032.84</v>
      </c>
      <c r="K20" s="12">
        <f t="shared" si="18"/>
        <v>12079.84</v>
      </c>
      <c r="L20" s="12">
        <f t="shared" si="18"/>
        <v>13126.84</v>
      </c>
      <c r="M20" s="13">
        <f t="shared" si="18"/>
        <v>14169.84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1415</v>
      </c>
      <c r="C24" s="18">
        <f t="shared" ref="C24" si="19">SUM(B24*2)</f>
        <v>2830</v>
      </c>
      <c r="D24" s="18">
        <f t="shared" ref="D24" si="20">SUM(B24*3)</f>
        <v>4245</v>
      </c>
      <c r="E24" s="18">
        <f t="shared" ref="E24" si="21">SUM(B24*4)</f>
        <v>5660</v>
      </c>
      <c r="F24" s="18">
        <f t="shared" ref="F24" si="22">SUM(B24*5)</f>
        <v>7075</v>
      </c>
      <c r="G24" s="18">
        <f t="shared" ref="G24" si="23">SUM(B24*6)</f>
        <v>8490</v>
      </c>
      <c r="H24" s="18">
        <f t="shared" ref="H24" si="24">SUM(B24*7)</f>
        <v>9905</v>
      </c>
      <c r="I24" s="18">
        <f t="shared" ref="I24" si="25">SUM(B24*8)</f>
        <v>11320</v>
      </c>
      <c r="J24" s="18">
        <f t="shared" ref="J24" si="26">SUM(B24*9)</f>
        <v>12735</v>
      </c>
      <c r="K24" s="18">
        <f t="shared" ref="K24" si="27">SUM(B24*10)</f>
        <v>14150</v>
      </c>
      <c r="L24" s="18">
        <f t="shared" ref="L24" si="28">SUM(B24*11)</f>
        <v>15565</v>
      </c>
      <c r="M24" s="19">
        <v>16975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26.04</v>
      </c>
      <c r="C25" s="16">
        <f t="shared" ref="C25:C33" si="29">SUM(B25*2)</f>
        <v>52.08</v>
      </c>
      <c r="D25" s="16">
        <f t="shared" ref="D25:D33" si="30">SUM(B25*3)</f>
        <v>78.12</v>
      </c>
      <c r="E25" s="16">
        <f t="shared" ref="E25:E33" si="31">SUM(B25*4)</f>
        <v>104.16</v>
      </c>
      <c r="F25" s="16">
        <f t="shared" ref="F25:F33" si="32">SUM(B25*5)</f>
        <v>130.19999999999999</v>
      </c>
      <c r="G25" s="16">
        <f t="shared" ref="G25:G33" si="33">SUM(B25*6)</f>
        <v>156.24</v>
      </c>
      <c r="H25" s="16">
        <f t="shared" ref="H25:H33" si="34">SUM(B25*7)</f>
        <v>182.28</v>
      </c>
      <c r="I25" s="16">
        <f t="shared" ref="I25:I33" si="35">SUM(B25*8)</f>
        <v>208.32</v>
      </c>
      <c r="J25" s="16">
        <v>312.5</v>
      </c>
      <c r="K25" s="16">
        <v>312.5</v>
      </c>
      <c r="L25" s="16">
        <v>312.5</v>
      </c>
      <c r="M25" s="16">
        <v>312.5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11.21</v>
      </c>
      <c r="C27" s="16">
        <f t="shared" si="29"/>
        <v>22.42</v>
      </c>
      <c r="D27" s="16">
        <f t="shared" si="30"/>
        <v>33.630000000000003</v>
      </c>
      <c r="E27" s="16">
        <f t="shared" si="31"/>
        <v>44.84</v>
      </c>
      <c r="F27" s="16">
        <f t="shared" si="32"/>
        <v>56.050000000000004</v>
      </c>
      <c r="G27" s="16">
        <f t="shared" si="33"/>
        <v>67.260000000000005</v>
      </c>
      <c r="H27" s="16">
        <f t="shared" si="34"/>
        <v>78.47</v>
      </c>
      <c r="I27" s="16">
        <f t="shared" si="35"/>
        <v>89.68</v>
      </c>
      <c r="J27" s="16">
        <v>134.5</v>
      </c>
      <c r="K27" s="16">
        <v>134.5</v>
      </c>
      <c r="L27" s="16">
        <v>134.5</v>
      </c>
      <c r="M27" s="16">
        <v>134.5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29"/>
        <v>22.92</v>
      </c>
      <c r="D29" s="16">
        <f t="shared" si="30"/>
        <v>34.380000000000003</v>
      </c>
      <c r="E29" s="16">
        <f t="shared" si="31"/>
        <v>45.84</v>
      </c>
      <c r="F29" s="16">
        <f t="shared" si="32"/>
        <v>57.300000000000004</v>
      </c>
      <c r="G29" s="16">
        <f t="shared" si="33"/>
        <v>68.760000000000005</v>
      </c>
      <c r="H29" s="16">
        <f t="shared" si="34"/>
        <v>80.22</v>
      </c>
      <c r="I29" s="16">
        <f t="shared" si="35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18.68</v>
      </c>
      <c r="C30" s="16">
        <f t="shared" si="29"/>
        <v>37.36</v>
      </c>
      <c r="D30" s="16">
        <f t="shared" si="30"/>
        <v>56.04</v>
      </c>
      <c r="E30" s="16">
        <f t="shared" si="31"/>
        <v>74.72</v>
      </c>
      <c r="F30" s="16">
        <f t="shared" si="32"/>
        <v>93.4</v>
      </c>
      <c r="G30" s="16">
        <f t="shared" si="33"/>
        <v>112.08</v>
      </c>
      <c r="H30" s="16">
        <f t="shared" si="34"/>
        <v>130.76</v>
      </c>
      <c r="I30" s="16">
        <f t="shared" si="35"/>
        <v>149.44</v>
      </c>
      <c r="J30" s="16">
        <v>224.1</v>
      </c>
      <c r="K30" s="16">
        <v>224.1</v>
      </c>
      <c r="L30" s="16">
        <v>224.1</v>
      </c>
      <c r="M30" s="16">
        <v>224.1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36.58</v>
      </c>
      <c r="C33" s="16">
        <f t="shared" si="29"/>
        <v>73.16</v>
      </c>
      <c r="D33" s="16">
        <f t="shared" si="30"/>
        <v>109.74</v>
      </c>
      <c r="E33" s="16">
        <f t="shared" si="31"/>
        <v>146.32</v>
      </c>
      <c r="F33" s="16">
        <f t="shared" si="32"/>
        <v>182.89999999999998</v>
      </c>
      <c r="G33" s="16">
        <f t="shared" si="33"/>
        <v>219.48</v>
      </c>
      <c r="H33" s="16">
        <f t="shared" si="34"/>
        <v>256.06</v>
      </c>
      <c r="I33" s="16">
        <f t="shared" si="35"/>
        <v>292.64</v>
      </c>
      <c r="J33" s="16">
        <v>438.92</v>
      </c>
      <c r="K33" s="16">
        <v>438.92</v>
      </c>
      <c r="L33" s="16">
        <v>438.92</v>
      </c>
      <c r="M33" s="16">
        <v>438.92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20.61</v>
      </c>
      <c r="C35" s="16">
        <f>SUM(B35*2)</f>
        <v>41.22</v>
      </c>
      <c r="D35" s="16">
        <f>SUM(B35*3)</f>
        <v>61.83</v>
      </c>
      <c r="E35" s="16">
        <f>SUM(B35*4)</f>
        <v>82.44</v>
      </c>
      <c r="F35" s="16">
        <f>SUM(B35*5)</f>
        <v>103.05</v>
      </c>
      <c r="G35" s="16">
        <f>SUM(B35*6)</f>
        <v>123.66</v>
      </c>
      <c r="H35" s="16">
        <f>SUM(B35*7)</f>
        <v>144.26999999999998</v>
      </c>
      <c r="I35" s="16">
        <f>SUM(B35*8)</f>
        <v>164.88</v>
      </c>
      <c r="J35" s="16">
        <v>247.32</v>
      </c>
      <c r="K35" s="16">
        <v>247.32</v>
      </c>
      <c r="L35" s="16">
        <v>247.32</v>
      </c>
      <c r="M35" s="16">
        <v>247.32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1631.6599999999999</v>
      </c>
      <c r="C36" s="12">
        <f t="shared" si="37"/>
        <v>3173.3199999999997</v>
      </c>
      <c r="D36" s="12">
        <f t="shared" si="37"/>
        <v>4714.9799999999996</v>
      </c>
      <c r="E36" s="12">
        <f t="shared" si="37"/>
        <v>6256.6399999999994</v>
      </c>
      <c r="F36" s="12">
        <f t="shared" si="37"/>
        <v>7798.2999999999993</v>
      </c>
      <c r="G36" s="12">
        <f t="shared" si="37"/>
        <v>9339.9599999999991</v>
      </c>
      <c r="H36" s="12">
        <f t="shared" si="37"/>
        <v>10881.619999999999</v>
      </c>
      <c r="I36" s="12">
        <f t="shared" si="37"/>
        <v>12423.279999999999</v>
      </c>
      <c r="J36" s="12">
        <f t="shared" si="37"/>
        <v>14344.84</v>
      </c>
      <c r="K36" s="12">
        <f t="shared" si="37"/>
        <v>15759.84</v>
      </c>
      <c r="L36" s="12">
        <f t="shared" si="37"/>
        <v>17174.839999999997</v>
      </c>
      <c r="M36" s="13">
        <f t="shared" si="37"/>
        <v>18584.839999999997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R0ZCQwbqWBE4x080uvVsXjU1pTy6/E7EaIL7zxizmOYT0rm1dz8Nk/OvXYgO6GzOP1gPGkEASB0hP9iWa54bKA==" saltValue="WYwJrYAIo+b2kJAoKlPTmw==" spinCount="100000" sheet="1" objects="1" scenarios="1"/>
  <mergeCells count="1">
    <mergeCell ref="A1:A4"/>
  </mergeCells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2025 DNP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2025 DNP Tuition and Fee Billing Rates</dc:title>
  <dc:subject>Listing of graduate tuition and fees for the spring 2017 semester</dc:subject>
  <dc:creator>UB Student Accounts</dc:creator>
  <cp:keywords>tuition,fees, DNP tuition, DNP fees</cp:keywords>
  <cp:lastModifiedBy>Caprice Arabia</cp:lastModifiedBy>
  <cp:lastPrinted>2019-05-21T14:58:12Z</cp:lastPrinted>
  <dcterms:created xsi:type="dcterms:W3CDTF">2016-06-06T21:02:30Z</dcterms:created>
  <dcterms:modified xsi:type="dcterms:W3CDTF">2025-11-17T21:13:54Z</dcterms:modified>
  <cp:category>tuition</cp:category>
</cp:coreProperties>
</file>